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'Nappali'!$A$1:$W$47</definedName>
  </definedNames>
  <calcPr fullCalcOnLoad="1"/>
</workbook>
</file>

<file path=xl/sharedStrings.xml><?xml version="1.0" encoding="utf-8"?>
<sst xmlns="http://schemas.openxmlformats.org/spreadsheetml/2006/main" count="122" uniqueCount="78">
  <si>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</si>
  <si>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</si>
  <si>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</si>
  <si>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</si>
  <si>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</si>
  <si>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</si>
  <si>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</si>
  <si>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</si>
  <si>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</si>
  <si>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</si>
  <si>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</si>
  <si>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</si>
  <si>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</si>
  <si>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</si>
  <si>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</si>
  <si>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</si>
  <si>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</si>
  <si>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</si>
  <si>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</si>
  <si>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</si>
  <si>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</si>
  <si>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Kulcskompetencia modul</t>
  </si>
  <si>
    <t>Szakmai és pénzügyi információ feldolgozási alapismeretek</t>
  </si>
  <si>
    <t>Képzési terület szerinti közös modul</t>
  </si>
  <si>
    <t>Közgazdaságtan alapjai</t>
  </si>
  <si>
    <t>Értékteremtő folyamatok menedzsmentje</t>
  </si>
  <si>
    <t>Szervezeti magatartás</t>
  </si>
  <si>
    <t>Üzleti tervezés</t>
  </si>
  <si>
    <t>Számvitel</t>
  </si>
  <si>
    <t>Vállalati pénzügyek</t>
  </si>
  <si>
    <t>Gazdasági információrendszerek</t>
  </si>
  <si>
    <t>Pályázatírás</t>
  </si>
  <si>
    <t>Protokoll</t>
  </si>
  <si>
    <t>Emberi erőforrás menedzsment</t>
  </si>
  <si>
    <t>EU ismeretek</t>
  </si>
  <si>
    <t>Gazdasági közjog</t>
  </si>
  <si>
    <t>Marketing</t>
  </si>
  <si>
    <t>Üzleti statisztika</t>
  </si>
  <si>
    <t>Projektmenedzsment</t>
  </si>
  <si>
    <t>Pályázatmenedzsment</t>
  </si>
  <si>
    <t>Projektek pénzügyi tervezése</t>
  </si>
  <si>
    <t>Környezetgazdaságtan</t>
  </si>
  <si>
    <t>Stratégiai menedzsment alapjai</t>
  </si>
  <si>
    <t>Világgazdaságtan</t>
  </si>
  <si>
    <t>Gyakorlati program</t>
  </si>
  <si>
    <t>Szakmai idegen nyelvi alapok II.</t>
  </si>
  <si>
    <t>Szakképzési modul:</t>
  </si>
  <si>
    <t>tárgyfelelős</t>
  </si>
  <si>
    <t>Dr. Bakó Mária</t>
  </si>
  <si>
    <t>Dr. Füzesi István</t>
  </si>
  <si>
    <t>Dr. Pakurár Miklós</t>
  </si>
  <si>
    <t>Dr. Nábrádi András</t>
  </si>
  <si>
    <t>Dr. Szőllősi László</t>
  </si>
  <si>
    <t>Dr. Nagy Adrián Szilárd</t>
  </si>
  <si>
    <t>Dr. Czellér Mária</t>
  </si>
  <si>
    <t>Dr. Kapás Judit</t>
  </si>
  <si>
    <t>Dr. Kontor Enikő</t>
  </si>
  <si>
    <t>Dr. Juhász Csilla</t>
  </si>
  <si>
    <t>Dr. Kiss Zsuzsanna</t>
  </si>
  <si>
    <t>Dr. Ujhelyi Mária</t>
  </si>
  <si>
    <t>Dr. Dajnoki Krisztina</t>
  </si>
  <si>
    <t>Dr. Csipkés Margit</t>
  </si>
  <si>
    <t>Dr. Rózsa Andrea</t>
  </si>
  <si>
    <t>Dr. Herczeg Adrienn</t>
  </si>
  <si>
    <t>Dr. Máté Domícián</t>
  </si>
  <si>
    <t>Barizsné Dr. Hadházi Edit</t>
  </si>
  <si>
    <t>Dr. Helmeczi András</t>
  </si>
  <si>
    <t>Tóth Eszter</t>
  </si>
  <si>
    <t>Dr. Tőkés Tibor</t>
  </si>
  <si>
    <t>Dr. Károlyi Géza</t>
  </si>
  <si>
    <t>Dr. Karcagi-Kováts Andrea</t>
  </si>
  <si>
    <t>Dr. Erdey László</t>
  </si>
  <si>
    <t>Munka- és üzletvitel-szervezés</t>
  </si>
  <si>
    <t>Munkaerőpiaci ismeretek</t>
  </si>
  <si>
    <t>Szakmai idegen nyelvi alapok I.</t>
  </si>
  <si>
    <t>Gazdasági jog alapjai</t>
  </si>
  <si>
    <t>Bevezetés a vállalatgazdaságtanba</t>
  </si>
  <si>
    <t>Proszeminárium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</si>
</sst>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5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="130" zoomScaleNormal="130" zoomScaleSheetLayoutView="130" zoomScalePageLayoutView="0" workbookViewId="0" topLeftCell="A1">
      <pane ySplit="6" topLeftCell="A7" activePane="bottomLeft" state="frozen"/>
      <selection pane="topLeft" activeCell="D97" sqref="D97"/>
      <selection pane="bottomLeft" activeCell="A9" sqref="A9"/>
    </sheetView>
  </sheetViews>
  <sheetFormatPr defaultColWidth="8.8515625" defaultRowHeight="12.75"/>
  <cols>
    <col min="1" max="1" width="39.00390625" style="5" customWidth="1"/>
    <col min="2" max="2" width="6.57421875" style="5" customWidth="1"/>
    <col min="3" max="3" width="6.28125" style="5" customWidth="1"/>
    <col min="4" max="4" width="6.57421875" style="5" customWidth="1"/>
    <col min="5" max="5" width="6.421875" style="5" customWidth="1"/>
    <col min="6" max="6" width="13.140625" style="5" customWidth="1"/>
    <col min="7" max="7" width="3.57421875" style="5" customWidth="1"/>
    <col min="8" max="8" width="3.8515625" style="5" customWidth="1"/>
    <col min="9" max="9" width="3.421875" style="5" customWidth="1"/>
    <col min="10" max="10" width="5.140625" style="5" customWidth="1"/>
    <col min="11" max="12" width="3.8515625" style="5" customWidth="1"/>
    <col min="13" max="13" width="4.140625" style="5" customWidth="1"/>
    <col min="14" max="14" width="4.57421875" style="5" customWidth="1"/>
    <col min="15" max="16" width="3.8515625" style="5" customWidth="1"/>
    <col min="17" max="17" width="4.00390625" style="5" customWidth="1"/>
    <col min="18" max="18" width="5.140625" style="5" customWidth="1"/>
    <col min="19" max="20" width="3.8515625" style="5" customWidth="1"/>
    <col min="21" max="21" width="4.140625" style="5" customWidth="1"/>
    <col min="22" max="22" width="5.140625" style="5" customWidth="1"/>
    <col min="23" max="23" width="30.7109375" style="5" customWidth="1"/>
    <col min="24" max="16384" width="8.8515625" style="5" customWidth="1"/>
  </cols>
  <sheetData>
    <row r="1" spans="1:23" ht="12.75" customHeight="1">
      <c r="A1" s="52" t="s">
        <v>0</v>
      </c>
      <c r="B1" s="42" t="s">
        <v>1</v>
      </c>
      <c r="C1" s="43"/>
      <c r="D1" s="43"/>
      <c r="E1" s="44"/>
      <c r="F1" s="39" t="s">
        <v>15</v>
      </c>
      <c r="G1" s="54" t="s">
        <v>2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1" t="s">
        <v>47</v>
      </c>
    </row>
    <row r="2" spans="1:23" ht="12.75">
      <c r="A2" s="53"/>
      <c r="B2" s="45"/>
      <c r="C2" s="46"/>
      <c r="D2" s="46"/>
      <c r="E2" s="47"/>
      <c r="F2" s="40"/>
      <c r="G2" s="5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1"/>
    </row>
    <row r="3" spans="1:23" ht="12.75" customHeight="1">
      <c r="A3" s="53"/>
      <c r="B3" s="34" t="s">
        <v>16</v>
      </c>
      <c r="C3" s="34" t="s">
        <v>9</v>
      </c>
      <c r="D3" s="34" t="s">
        <v>10</v>
      </c>
      <c r="E3" s="58" t="s">
        <v>11</v>
      </c>
      <c r="F3" s="40"/>
      <c r="G3" s="36" t="s">
        <v>3</v>
      </c>
      <c r="H3" s="36"/>
      <c r="I3" s="36"/>
      <c r="J3" s="36"/>
      <c r="K3" s="36"/>
      <c r="L3" s="36"/>
      <c r="M3" s="36"/>
      <c r="N3" s="36"/>
      <c r="O3" s="36" t="s">
        <v>4</v>
      </c>
      <c r="P3" s="36"/>
      <c r="Q3" s="36"/>
      <c r="R3" s="36"/>
      <c r="S3" s="36"/>
      <c r="T3" s="36"/>
      <c r="U3" s="36"/>
      <c r="V3" s="37"/>
      <c r="W3" s="51"/>
    </row>
    <row r="4" spans="1:23" ht="12.75">
      <c r="A4" s="53"/>
      <c r="B4" s="34"/>
      <c r="C4" s="34"/>
      <c r="D4" s="34"/>
      <c r="E4" s="58"/>
      <c r="F4" s="40"/>
      <c r="G4" s="36">
        <v>1</v>
      </c>
      <c r="H4" s="36"/>
      <c r="I4" s="36"/>
      <c r="J4" s="36"/>
      <c r="K4" s="36">
        <v>2</v>
      </c>
      <c r="L4" s="36"/>
      <c r="M4" s="36"/>
      <c r="N4" s="36"/>
      <c r="O4" s="36">
        <v>3</v>
      </c>
      <c r="P4" s="36"/>
      <c r="Q4" s="36"/>
      <c r="R4" s="36"/>
      <c r="S4" s="36">
        <v>4</v>
      </c>
      <c r="T4" s="36"/>
      <c r="U4" s="36"/>
      <c r="V4" s="37"/>
      <c r="W4" s="51"/>
    </row>
    <row r="5" spans="1:23" ht="12.75">
      <c r="A5" s="53"/>
      <c r="B5" s="34"/>
      <c r="C5" s="34"/>
      <c r="D5" s="34"/>
      <c r="E5" s="58"/>
      <c r="F5" s="40"/>
      <c r="G5" s="36">
        <v>15</v>
      </c>
      <c r="H5" s="36"/>
      <c r="I5" s="36"/>
      <c r="J5" s="36"/>
      <c r="K5" s="36">
        <v>15</v>
      </c>
      <c r="L5" s="36"/>
      <c r="M5" s="36"/>
      <c r="N5" s="36"/>
      <c r="O5" s="36">
        <v>15</v>
      </c>
      <c r="P5" s="36"/>
      <c r="Q5" s="36"/>
      <c r="R5" s="36"/>
      <c r="S5" s="36">
        <v>15</v>
      </c>
      <c r="T5" s="36"/>
      <c r="U5" s="36"/>
      <c r="V5" s="37"/>
      <c r="W5" s="51"/>
    </row>
    <row r="6" spans="1:23" ht="27" customHeight="1" thickBot="1">
      <c r="A6" s="53"/>
      <c r="B6" s="35"/>
      <c r="C6" s="35"/>
      <c r="D6" s="35"/>
      <c r="E6" s="59"/>
      <c r="F6" s="41"/>
      <c r="G6" s="3" t="s">
        <v>5</v>
      </c>
      <c r="H6" s="3" t="s">
        <v>6</v>
      </c>
      <c r="I6" s="3" t="s">
        <v>7</v>
      </c>
      <c r="J6" s="3" t="s">
        <v>17</v>
      </c>
      <c r="K6" s="3" t="s">
        <v>5</v>
      </c>
      <c r="L6" s="3" t="s">
        <v>6</v>
      </c>
      <c r="M6" s="3" t="s">
        <v>7</v>
      </c>
      <c r="N6" s="3" t="s">
        <v>17</v>
      </c>
      <c r="O6" s="3" t="s">
        <v>5</v>
      </c>
      <c r="P6" s="3" t="s">
        <v>6</v>
      </c>
      <c r="Q6" s="3" t="s">
        <v>7</v>
      </c>
      <c r="R6" s="3" t="s">
        <v>17</v>
      </c>
      <c r="S6" s="3" t="s">
        <v>5</v>
      </c>
      <c r="T6" s="3" t="s">
        <v>6</v>
      </c>
      <c r="U6" s="3" t="s">
        <v>7</v>
      </c>
      <c r="V6" s="23" t="s">
        <v>17</v>
      </c>
      <c r="W6" s="51"/>
    </row>
    <row r="7" spans="1:23" ht="12.75">
      <c r="A7" s="38" t="s">
        <v>21</v>
      </c>
      <c r="B7" s="38"/>
      <c r="C7" s="38"/>
      <c r="D7" s="38"/>
      <c r="E7" s="8">
        <f>SUM(E8:E12)</f>
        <v>13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1"/>
      <c r="W7" s="29"/>
    </row>
    <row r="8" spans="1:23" ht="12.75">
      <c r="A8" s="16" t="s">
        <v>77</v>
      </c>
      <c r="B8" s="1">
        <f>C8+D8</f>
        <v>30</v>
      </c>
      <c r="C8" s="1">
        <f aca="true" t="shared" si="0" ref="C8:D11">(G8+K8+O8+S8)*15</f>
        <v>0</v>
      </c>
      <c r="D8" s="1">
        <f t="shared" si="0"/>
        <v>30</v>
      </c>
      <c r="E8" s="2">
        <f>+J8+N8+R8+V8</f>
        <v>3</v>
      </c>
      <c r="F8" s="1"/>
      <c r="G8" s="16">
        <v>0</v>
      </c>
      <c r="H8" s="16">
        <v>2</v>
      </c>
      <c r="I8" s="16" t="s">
        <v>19</v>
      </c>
      <c r="J8" s="16">
        <v>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24"/>
      <c r="W8" s="29" t="s">
        <v>57</v>
      </c>
    </row>
    <row r="9" spans="1:23" ht="12.75">
      <c r="A9" s="16" t="s">
        <v>73</v>
      </c>
      <c r="B9" s="1">
        <f>C9+D9</f>
        <v>30</v>
      </c>
      <c r="C9" s="1">
        <f t="shared" si="0"/>
        <v>30</v>
      </c>
      <c r="D9" s="1">
        <f t="shared" si="0"/>
        <v>0</v>
      </c>
      <c r="E9" s="2">
        <f>+J9+N9+R9+V9</f>
        <v>3</v>
      </c>
      <c r="F9" s="1"/>
      <c r="G9" s="16">
        <v>2</v>
      </c>
      <c r="H9" s="16">
        <v>0</v>
      </c>
      <c r="I9" s="16" t="s">
        <v>20</v>
      </c>
      <c r="J9" s="16">
        <v>3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5"/>
      <c r="W9" s="29" t="s">
        <v>58</v>
      </c>
    </row>
    <row r="10" spans="1:23" ht="24">
      <c r="A10" s="16" t="s">
        <v>22</v>
      </c>
      <c r="B10" s="1">
        <f>C10+D10</f>
        <v>60</v>
      </c>
      <c r="C10" s="1">
        <f t="shared" si="0"/>
        <v>15</v>
      </c>
      <c r="D10" s="1">
        <f t="shared" si="0"/>
        <v>45</v>
      </c>
      <c r="E10" s="2">
        <f>+J10+N10+R10+V10</f>
        <v>3</v>
      </c>
      <c r="F10" s="1"/>
      <c r="G10" s="16">
        <v>1</v>
      </c>
      <c r="H10" s="16">
        <v>3</v>
      </c>
      <c r="I10" s="16" t="s">
        <v>19</v>
      </c>
      <c r="J10" s="16">
        <v>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5"/>
      <c r="W10" s="29" t="s">
        <v>48</v>
      </c>
    </row>
    <row r="11" spans="1:23" ht="12.75" customHeight="1">
      <c r="A11" s="16" t="s">
        <v>74</v>
      </c>
      <c r="B11" s="1">
        <f>C11+D11</f>
        <v>30</v>
      </c>
      <c r="C11" s="1">
        <f t="shared" si="0"/>
        <v>0</v>
      </c>
      <c r="D11" s="1">
        <f t="shared" si="0"/>
        <v>30</v>
      </c>
      <c r="E11" s="2">
        <f>+J11+N11+R11+V11</f>
        <v>2</v>
      </c>
      <c r="F11" s="1"/>
      <c r="G11" s="16">
        <v>0</v>
      </c>
      <c r="H11" s="16">
        <v>2</v>
      </c>
      <c r="I11" s="16" t="s">
        <v>19</v>
      </c>
      <c r="J11" s="16">
        <v>2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5"/>
      <c r="W11" s="29" t="s">
        <v>54</v>
      </c>
    </row>
    <row r="12" spans="1:23" ht="12.75" customHeight="1">
      <c r="A12" s="16" t="s">
        <v>45</v>
      </c>
      <c r="B12" s="1">
        <f>C12+D12</f>
        <v>30</v>
      </c>
      <c r="C12" s="1">
        <f>(G12+K12+O12+S12)*15</f>
        <v>0</v>
      </c>
      <c r="D12" s="1">
        <f>(H12+L12+P12+T12)*15</f>
        <v>30</v>
      </c>
      <c r="E12" s="2">
        <f>+J12+N12+R12+V12</f>
        <v>2</v>
      </c>
      <c r="F12" s="1"/>
      <c r="G12" s="16"/>
      <c r="H12" s="16"/>
      <c r="I12" s="16"/>
      <c r="J12" s="16"/>
      <c r="K12" s="12">
        <v>0</v>
      </c>
      <c r="L12" s="12">
        <v>2</v>
      </c>
      <c r="M12" s="12" t="s">
        <v>19</v>
      </c>
      <c r="N12" s="12">
        <v>2</v>
      </c>
      <c r="O12" s="12"/>
      <c r="P12" s="12"/>
      <c r="Q12" s="12"/>
      <c r="R12" s="12"/>
      <c r="S12" s="12"/>
      <c r="T12" s="12"/>
      <c r="U12" s="12"/>
      <c r="V12" s="25"/>
      <c r="W12" s="29" t="s">
        <v>54</v>
      </c>
    </row>
    <row r="13" spans="1:23" ht="15.75">
      <c r="A13" s="48" t="s">
        <v>23</v>
      </c>
      <c r="B13" s="49"/>
      <c r="C13" s="49"/>
      <c r="D13" s="50"/>
      <c r="E13" s="7">
        <f>SUM(E14:E18)</f>
        <v>18</v>
      </c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2"/>
      <c r="W13" s="29"/>
    </row>
    <row r="14" spans="1:23" ht="12.75">
      <c r="A14" s="16" t="s">
        <v>24</v>
      </c>
      <c r="B14" s="1">
        <f>SUM(C14:D14)</f>
        <v>45</v>
      </c>
      <c r="C14" s="1">
        <f aca="true" t="shared" si="1" ref="C14:D18">(G14+K14+O14+S14)*15</f>
        <v>30</v>
      </c>
      <c r="D14" s="1">
        <f t="shared" si="1"/>
        <v>15</v>
      </c>
      <c r="E14" s="2">
        <f>+J14+N14+R14+V14</f>
        <v>3</v>
      </c>
      <c r="F14" s="15"/>
      <c r="G14" s="32">
        <v>2</v>
      </c>
      <c r="H14" s="32">
        <v>1</v>
      </c>
      <c r="I14" s="16" t="s">
        <v>20</v>
      </c>
      <c r="J14" s="16">
        <v>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2"/>
      <c r="W14" s="29" t="s">
        <v>55</v>
      </c>
    </row>
    <row r="15" spans="1:23" ht="12.75">
      <c r="A15" s="16" t="s">
        <v>37</v>
      </c>
      <c r="B15" s="1">
        <f>SUM(C15:D15)</f>
        <v>60</v>
      </c>
      <c r="C15" s="1">
        <f>(G15+K15+O15+S15)*15</f>
        <v>30</v>
      </c>
      <c r="D15" s="1">
        <f>(H15+L15+P15+T15)*15</f>
        <v>30</v>
      </c>
      <c r="E15" s="2">
        <f>+J15+N15+R15+V15</f>
        <v>5</v>
      </c>
      <c r="F15" s="17"/>
      <c r="G15" s="12"/>
      <c r="H15" s="12"/>
      <c r="I15" s="12"/>
      <c r="J15" s="12"/>
      <c r="K15" s="12"/>
      <c r="L15" s="12"/>
      <c r="M15" s="12"/>
      <c r="N15" s="12"/>
      <c r="O15" s="16">
        <v>2</v>
      </c>
      <c r="P15" s="16">
        <v>2</v>
      </c>
      <c r="Q15" s="33" t="s">
        <v>19</v>
      </c>
      <c r="R15" s="16">
        <v>5</v>
      </c>
      <c r="S15" s="12"/>
      <c r="T15" s="14"/>
      <c r="U15" s="14"/>
      <c r="V15" s="26"/>
      <c r="W15" s="29" t="s">
        <v>61</v>
      </c>
    </row>
    <row r="16" spans="1:23" ht="12.75">
      <c r="A16" s="16" t="s">
        <v>76</v>
      </c>
      <c r="B16" s="1">
        <f>SUM(C16:D16)</f>
        <v>45</v>
      </c>
      <c r="C16" s="1">
        <f t="shared" si="1"/>
        <v>30</v>
      </c>
      <c r="D16" s="1">
        <f t="shared" si="1"/>
        <v>15</v>
      </c>
      <c r="E16" s="2">
        <f>+J16+N16+R16+V16</f>
        <v>3</v>
      </c>
      <c r="F16" s="15"/>
      <c r="G16" s="16">
        <v>2</v>
      </c>
      <c r="H16" s="16">
        <v>1</v>
      </c>
      <c r="I16" s="16" t="s">
        <v>20</v>
      </c>
      <c r="J16" s="16">
        <v>3</v>
      </c>
      <c r="K16" s="12"/>
      <c r="L16" s="12"/>
      <c r="M16" s="12"/>
      <c r="N16" s="12"/>
      <c r="O16" s="12"/>
      <c r="P16" s="12"/>
      <c r="Q16" s="12"/>
      <c r="R16" s="12"/>
      <c r="S16" s="12"/>
      <c r="T16" s="14"/>
      <c r="U16" s="14"/>
      <c r="V16" s="22"/>
      <c r="W16" s="29" t="s">
        <v>51</v>
      </c>
    </row>
    <row r="17" spans="1:23" ht="12.75">
      <c r="A17" s="16" t="s">
        <v>75</v>
      </c>
      <c r="B17" s="1">
        <f>SUM(C17:D17)</f>
        <v>30</v>
      </c>
      <c r="C17" s="1">
        <f t="shared" si="1"/>
        <v>30</v>
      </c>
      <c r="D17" s="1">
        <f t="shared" si="1"/>
        <v>0</v>
      </c>
      <c r="E17" s="2">
        <f>+J17+N17+R17+V17</f>
        <v>3</v>
      </c>
      <c r="F17" s="15"/>
      <c r="G17" s="12"/>
      <c r="H17" s="12"/>
      <c r="I17" s="12"/>
      <c r="J17" s="12"/>
      <c r="K17" s="16">
        <v>2</v>
      </c>
      <c r="L17" s="16">
        <v>0</v>
      </c>
      <c r="M17" s="16" t="s">
        <v>20</v>
      </c>
      <c r="N17" s="16">
        <v>3</v>
      </c>
      <c r="O17" s="12"/>
      <c r="P17" s="12"/>
      <c r="Q17" s="12"/>
      <c r="R17" s="12"/>
      <c r="S17" s="12"/>
      <c r="T17" s="14"/>
      <c r="U17" s="14"/>
      <c r="V17" s="22"/>
      <c r="W17" s="29" t="s">
        <v>66</v>
      </c>
    </row>
    <row r="18" spans="1:23" ht="12.75">
      <c r="A18" s="16" t="s">
        <v>29</v>
      </c>
      <c r="B18" s="1">
        <f>SUM(C18:D18)</f>
        <v>45</v>
      </c>
      <c r="C18" s="1">
        <f t="shared" si="1"/>
        <v>30</v>
      </c>
      <c r="D18" s="1">
        <f t="shared" si="1"/>
        <v>15</v>
      </c>
      <c r="E18" s="2">
        <f>+J18+N18+R18+V18</f>
        <v>4</v>
      </c>
      <c r="F18" s="15"/>
      <c r="G18" s="12"/>
      <c r="H18" s="12"/>
      <c r="I18" s="12"/>
      <c r="J18" s="12"/>
      <c r="K18" s="12"/>
      <c r="L18" s="12"/>
      <c r="M18" s="12"/>
      <c r="N18" s="12"/>
      <c r="O18" s="16">
        <v>2</v>
      </c>
      <c r="P18" s="16">
        <v>1</v>
      </c>
      <c r="Q18" s="19" t="s">
        <v>20</v>
      </c>
      <c r="R18" s="16">
        <v>4</v>
      </c>
      <c r="S18" s="12"/>
      <c r="T18" s="14"/>
      <c r="U18" s="14"/>
      <c r="V18" s="22"/>
      <c r="W18" s="29" t="s">
        <v>62</v>
      </c>
    </row>
    <row r="19" spans="1:23" ht="15.75">
      <c r="A19" s="48" t="s">
        <v>46</v>
      </c>
      <c r="B19" s="49"/>
      <c r="C19" s="49"/>
      <c r="D19" s="50"/>
      <c r="E19" s="2">
        <f>SUM(E20:E38)</f>
        <v>89</v>
      </c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2"/>
      <c r="W19" s="29"/>
    </row>
    <row r="20" spans="1:23" ht="12.75">
      <c r="A20" s="16" t="s">
        <v>30</v>
      </c>
      <c r="B20" s="1">
        <f aca="true" t="shared" si="2" ref="B20:B30">SUM(C20:D20)</f>
        <v>30</v>
      </c>
      <c r="C20" s="1">
        <f aca="true" t="shared" si="3" ref="C20:C30">(G20+K20+O20+S20)*15</f>
        <v>15</v>
      </c>
      <c r="D20" s="1">
        <f aca="true" t="shared" si="4" ref="D20:D30">(H20+L20+P20+T20)*15</f>
        <v>15</v>
      </c>
      <c r="E20" s="2">
        <f aca="true" t="shared" si="5" ref="E20:E38">+J20+N20+R20+V20</f>
        <v>3</v>
      </c>
      <c r="F20" s="15"/>
      <c r="G20" s="12"/>
      <c r="H20" s="12"/>
      <c r="I20" s="12"/>
      <c r="J20" s="12"/>
      <c r="K20" s="16">
        <v>1</v>
      </c>
      <c r="L20" s="16">
        <v>1</v>
      </c>
      <c r="M20" s="16" t="s">
        <v>20</v>
      </c>
      <c r="N20" s="16">
        <v>3</v>
      </c>
      <c r="O20" s="12"/>
      <c r="P20" s="12"/>
      <c r="Q20" s="12"/>
      <c r="R20" s="12"/>
      <c r="S20" s="12"/>
      <c r="T20" s="14"/>
      <c r="U20" s="14"/>
      <c r="V20" s="26"/>
      <c r="W20" s="29" t="s">
        <v>49</v>
      </c>
    </row>
    <row r="21" spans="1:23" ht="12.75">
      <c r="A21" s="16" t="s">
        <v>28</v>
      </c>
      <c r="B21" s="1">
        <f>SUM(C21:D21)</f>
        <v>60</v>
      </c>
      <c r="C21" s="1">
        <f>(G21+K21+O21+S21)*15</f>
        <v>30</v>
      </c>
      <c r="D21" s="1">
        <f>(H21+L21+P21+T21)*15</f>
        <v>30</v>
      </c>
      <c r="E21" s="2">
        <f>+J21+N21+R21+V21</f>
        <v>5</v>
      </c>
      <c r="F21" s="15"/>
      <c r="G21" s="16">
        <v>2</v>
      </c>
      <c r="H21" s="16">
        <v>2</v>
      </c>
      <c r="I21" s="16" t="s">
        <v>20</v>
      </c>
      <c r="J21" s="16">
        <v>5</v>
      </c>
      <c r="K21" s="12"/>
      <c r="L21" s="12"/>
      <c r="M21" s="12"/>
      <c r="N21" s="12"/>
      <c r="O21" s="12"/>
      <c r="P21" s="12"/>
      <c r="Q21" s="12"/>
      <c r="R21" s="12"/>
      <c r="S21" s="12"/>
      <c r="T21" s="14"/>
      <c r="U21" s="14"/>
      <c r="V21" s="22"/>
      <c r="W21" s="29" t="s">
        <v>63</v>
      </c>
    </row>
    <row r="22" spans="1:23" ht="12.75">
      <c r="A22" s="16" t="s">
        <v>26</v>
      </c>
      <c r="B22" s="1">
        <f>SUM(C22:D22)</f>
        <v>45</v>
      </c>
      <c r="C22" s="1">
        <f>(G22+K22+O22+S22)*15</f>
        <v>30</v>
      </c>
      <c r="D22" s="1">
        <f>(H22+L22+P22+T22)*15</f>
        <v>15</v>
      </c>
      <c r="E22" s="2">
        <f>+J22+N22+R22+V22</f>
        <v>3</v>
      </c>
      <c r="F22" s="15"/>
      <c r="G22" s="16">
        <v>2</v>
      </c>
      <c r="H22" s="16">
        <v>1</v>
      </c>
      <c r="I22" s="16" t="s">
        <v>20</v>
      </c>
      <c r="J22" s="16">
        <v>3</v>
      </c>
      <c r="K22" s="12"/>
      <c r="L22" s="12"/>
      <c r="M22" s="12"/>
      <c r="N22" s="12"/>
      <c r="O22" s="12"/>
      <c r="P22" s="12"/>
      <c r="Q22" s="12"/>
      <c r="R22" s="12"/>
      <c r="S22" s="12"/>
      <c r="T22" s="14"/>
      <c r="U22" s="14"/>
      <c r="V22" s="22"/>
      <c r="W22" s="29" t="s">
        <v>59</v>
      </c>
    </row>
    <row r="23" spans="1:23" ht="12.75">
      <c r="A23" s="16" t="s">
        <v>25</v>
      </c>
      <c r="B23" s="10">
        <f t="shared" si="2"/>
        <v>45</v>
      </c>
      <c r="C23" s="10">
        <f t="shared" si="3"/>
        <v>30</v>
      </c>
      <c r="D23" s="10">
        <f t="shared" si="4"/>
        <v>15</v>
      </c>
      <c r="E23" s="2">
        <f t="shared" si="5"/>
        <v>4</v>
      </c>
      <c r="F23" s="15"/>
      <c r="G23" s="12"/>
      <c r="H23" s="12"/>
      <c r="I23" s="12"/>
      <c r="J23" s="12"/>
      <c r="K23" s="16">
        <v>2</v>
      </c>
      <c r="L23" s="16">
        <v>1</v>
      </c>
      <c r="M23" s="16" t="s">
        <v>20</v>
      </c>
      <c r="N23" s="16">
        <v>4</v>
      </c>
      <c r="O23" s="12"/>
      <c r="P23" s="12"/>
      <c r="Q23" s="12"/>
      <c r="R23" s="12"/>
      <c r="S23" s="12"/>
      <c r="T23" s="14"/>
      <c r="U23" s="14"/>
      <c r="V23" s="26"/>
      <c r="W23" s="29" t="s">
        <v>50</v>
      </c>
    </row>
    <row r="24" spans="1:23" ht="12.75">
      <c r="A24" s="16" t="s">
        <v>31</v>
      </c>
      <c r="B24" s="10">
        <f t="shared" si="2"/>
        <v>45</v>
      </c>
      <c r="C24" s="10">
        <f t="shared" si="3"/>
        <v>15</v>
      </c>
      <c r="D24" s="10">
        <f t="shared" si="4"/>
        <v>30</v>
      </c>
      <c r="E24" s="2">
        <f>+J24+N24+R24+V24</f>
        <v>3</v>
      </c>
      <c r="F24" s="15"/>
      <c r="G24" s="12"/>
      <c r="H24" s="12"/>
      <c r="I24" s="12"/>
      <c r="J24" s="12"/>
      <c r="K24" s="16">
        <v>1</v>
      </c>
      <c r="L24" s="16">
        <v>2</v>
      </c>
      <c r="M24" s="16" t="s">
        <v>19</v>
      </c>
      <c r="N24" s="16">
        <v>3</v>
      </c>
      <c r="O24" s="12"/>
      <c r="P24" s="12"/>
      <c r="Q24" s="12"/>
      <c r="R24" s="12"/>
      <c r="S24" s="12"/>
      <c r="T24" s="14"/>
      <c r="U24" s="14"/>
      <c r="V24" s="26"/>
      <c r="W24" s="29" t="s">
        <v>67</v>
      </c>
    </row>
    <row r="25" spans="1:23" ht="12.75">
      <c r="A25" s="16" t="s">
        <v>32</v>
      </c>
      <c r="B25" s="10">
        <f t="shared" si="2"/>
        <v>30</v>
      </c>
      <c r="C25" s="10">
        <f t="shared" si="3"/>
        <v>0</v>
      </c>
      <c r="D25" s="10">
        <f t="shared" si="4"/>
        <v>30</v>
      </c>
      <c r="E25" s="2">
        <f>+J25+N25+R25+V25</f>
        <v>2</v>
      </c>
      <c r="F25" s="15"/>
      <c r="G25" s="12"/>
      <c r="H25" s="12"/>
      <c r="I25" s="12"/>
      <c r="J25" s="12"/>
      <c r="K25" s="16">
        <v>0</v>
      </c>
      <c r="L25" s="16">
        <v>2</v>
      </c>
      <c r="M25" s="16" t="s">
        <v>19</v>
      </c>
      <c r="N25" s="16">
        <v>2</v>
      </c>
      <c r="O25" s="12"/>
      <c r="P25" s="12"/>
      <c r="Q25" s="12"/>
      <c r="R25" s="12"/>
      <c r="S25" s="12"/>
      <c r="T25" s="14"/>
      <c r="U25" s="14"/>
      <c r="V25" s="26"/>
      <c r="W25" s="29" t="s">
        <v>67</v>
      </c>
    </row>
    <row r="26" spans="1:23" ht="12.75">
      <c r="A26" s="16" t="s">
        <v>27</v>
      </c>
      <c r="B26" s="10">
        <f t="shared" si="2"/>
        <v>30</v>
      </c>
      <c r="C26" s="10">
        <f t="shared" si="3"/>
        <v>0</v>
      </c>
      <c r="D26" s="10">
        <f t="shared" si="4"/>
        <v>30</v>
      </c>
      <c r="E26" s="2">
        <f>+J26+N26+R26+V26</f>
        <v>3</v>
      </c>
      <c r="F26" s="15"/>
      <c r="G26" s="12"/>
      <c r="H26" s="12"/>
      <c r="I26" s="12"/>
      <c r="J26" s="12"/>
      <c r="K26" s="16">
        <v>0</v>
      </c>
      <c r="L26" s="16">
        <v>2</v>
      </c>
      <c r="M26" s="16" t="s">
        <v>19</v>
      </c>
      <c r="N26" s="16">
        <v>3</v>
      </c>
      <c r="O26" s="12"/>
      <c r="P26" s="12"/>
      <c r="Q26" s="12"/>
      <c r="R26" s="12"/>
      <c r="S26" s="12"/>
      <c r="T26" s="14"/>
      <c r="U26" s="14"/>
      <c r="V26" s="26"/>
      <c r="W26" s="29" t="s">
        <v>52</v>
      </c>
    </row>
    <row r="27" spans="1:23" ht="12.75">
      <c r="A27" s="16" t="s">
        <v>33</v>
      </c>
      <c r="B27" s="10">
        <f t="shared" si="2"/>
        <v>45</v>
      </c>
      <c r="C27" s="10">
        <f t="shared" si="3"/>
        <v>30</v>
      </c>
      <c r="D27" s="10">
        <f t="shared" si="4"/>
        <v>15</v>
      </c>
      <c r="E27" s="2">
        <f>+J27+N27+R27+V27</f>
        <v>4</v>
      </c>
      <c r="F27" s="15"/>
      <c r="G27" s="12"/>
      <c r="H27" s="12"/>
      <c r="I27" s="12"/>
      <c r="J27" s="12"/>
      <c r="K27" s="12"/>
      <c r="L27" s="12"/>
      <c r="M27" s="12"/>
      <c r="N27" s="12"/>
      <c r="O27" s="16">
        <v>2</v>
      </c>
      <c r="P27" s="16">
        <v>1</v>
      </c>
      <c r="Q27" s="19" t="s">
        <v>20</v>
      </c>
      <c r="R27" s="16">
        <v>4</v>
      </c>
      <c r="S27" s="12"/>
      <c r="T27" s="14"/>
      <c r="U27" s="14"/>
      <c r="V27" s="26"/>
      <c r="W27" s="29" t="s">
        <v>60</v>
      </c>
    </row>
    <row r="28" spans="1:23" ht="12.75">
      <c r="A28" s="16" t="s">
        <v>34</v>
      </c>
      <c r="B28" s="10">
        <f t="shared" si="2"/>
        <v>30</v>
      </c>
      <c r="C28" s="10">
        <f t="shared" si="3"/>
        <v>30</v>
      </c>
      <c r="D28" s="10">
        <f t="shared" si="4"/>
        <v>0</v>
      </c>
      <c r="E28" s="2">
        <f>+J28+N28+R28+V28</f>
        <v>3</v>
      </c>
      <c r="F28" s="15"/>
      <c r="G28" s="12"/>
      <c r="H28" s="12"/>
      <c r="I28" s="12"/>
      <c r="J28" s="12"/>
      <c r="K28" s="12"/>
      <c r="L28" s="12"/>
      <c r="M28" s="12"/>
      <c r="N28" s="12"/>
      <c r="O28" s="16">
        <v>2</v>
      </c>
      <c r="P28" s="16">
        <v>0</v>
      </c>
      <c r="Q28" s="19" t="s">
        <v>20</v>
      </c>
      <c r="R28" s="16">
        <v>3</v>
      </c>
      <c r="S28" s="12"/>
      <c r="T28" s="14"/>
      <c r="U28" s="14"/>
      <c r="V28" s="26"/>
      <c r="W28" s="29" t="s">
        <v>68</v>
      </c>
    </row>
    <row r="29" spans="1:23" ht="12.75">
      <c r="A29" s="16" t="s">
        <v>35</v>
      </c>
      <c r="B29" s="10">
        <f t="shared" si="2"/>
        <v>45</v>
      </c>
      <c r="C29" s="10">
        <f t="shared" si="3"/>
        <v>30</v>
      </c>
      <c r="D29" s="10">
        <f t="shared" si="4"/>
        <v>15</v>
      </c>
      <c r="E29" s="2">
        <f t="shared" si="5"/>
        <v>4</v>
      </c>
      <c r="F29" s="15"/>
      <c r="G29" s="12"/>
      <c r="H29" s="12"/>
      <c r="I29" s="12"/>
      <c r="J29" s="12"/>
      <c r="K29" s="12"/>
      <c r="L29" s="12"/>
      <c r="M29" s="12"/>
      <c r="N29" s="12"/>
      <c r="O29" s="16">
        <v>2</v>
      </c>
      <c r="P29" s="16">
        <v>1</v>
      </c>
      <c r="Q29" s="19" t="s">
        <v>20</v>
      </c>
      <c r="R29" s="16">
        <v>4</v>
      </c>
      <c r="S29" s="12"/>
      <c r="T29" s="14"/>
      <c r="U29" s="14"/>
      <c r="V29" s="26"/>
      <c r="W29" s="29" t="s">
        <v>69</v>
      </c>
    </row>
    <row r="30" spans="1:23" ht="12.75">
      <c r="A30" s="16" t="s">
        <v>36</v>
      </c>
      <c r="B30" s="10">
        <f t="shared" si="2"/>
        <v>45</v>
      </c>
      <c r="C30" s="10">
        <f t="shared" si="3"/>
        <v>30</v>
      </c>
      <c r="D30" s="10">
        <f t="shared" si="4"/>
        <v>15</v>
      </c>
      <c r="E30" s="2">
        <f t="shared" si="5"/>
        <v>4</v>
      </c>
      <c r="F30" s="17"/>
      <c r="G30" s="12"/>
      <c r="H30" s="12"/>
      <c r="I30" s="12"/>
      <c r="J30" s="12"/>
      <c r="K30" s="12"/>
      <c r="L30" s="12"/>
      <c r="M30" s="12"/>
      <c r="N30" s="12"/>
      <c r="O30" s="16">
        <v>2</v>
      </c>
      <c r="P30" s="16">
        <v>1</v>
      </c>
      <c r="Q30" s="19" t="s">
        <v>6</v>
      </c>
      <c r="R30" s="16">
        <v>4</v>
      </c>
      <c r="S30" s="12"/>
      <c r="T30" s="14"/>
      <c r="U30" s="14"/>
      <c r="V30" s="26"/>
      <c r="W30" s="29" t="s">
        <v>56</v>
      </c>
    </row>
    <row r="31" spans="1:23" ht="12.75">
      <c r="A31" s="16" t="s">
        <v>72</v>
      </c>
      <c r="B31" s="1">
        <f aca="true" t="shared" si="6" ref="B31:B37">SUM(C31:D31)</f>
        <v>60</v>
      </c>
      <c r="C31" s="1">
        <f aca="true" t="shared" si="7" ref="C31:C37">(G31+K31+O31+S31)*15</f>
        <v>30</v>
      </c>
      <c r="D31" s="1">
        <f aca="true" t="shared" si="8" ref="D31:D37">(H31+L31+P31+T31)*15</f>
        <v>30</v>
      </c>
      <c r="E31" s="2">
        <f t="shared" si="5"/>
        <v>4</v>
      </c>
      <c r="F31" s="17"/>
      <c r="G31" s="14"/>
      <c r="H31" s="14"/>
      <c r="I31" s="14"/>
      <c r="J31" s="14"/>
      <c r="K31" s="14">
        <v>2</v>
      </c>
      <c r="L31" s="14">
        <v>2</v>
      </c>
      <c r="M31" s="14" t="s">
        <v>20</v>
      </c>
      <c r="N31" s="14">
        <v>4</v>
      </c>
      <c r="O31" s="14"/>
      <c r="P31" s="14"/>
      <c r="Q31" s="14"/>
      <c r="R31" s="14"/>
      <c r="S31" s="14"/>
      <c r="T31" s="14"/>
      <c r="U31" s="14"/>
      <c r="V31" s="26"/>
      <c r="W31" s="29" t="s">
        <v>65</v>
      </c>
    </row>
    <row r="32" spans="1:23" ht="11.25" customHeight="1">
      <c r="A32" s="16" t="s">
        <v>38</v>
      </c>
      <c r="B32" s="1">
        <f t="shared" si="6"/>
        <v>45</v>
      </c>
      <c r="C32" s="1">
        <f t="shared" si="7"/>
        <v>15</v>
      </c>
      <c r="D32" s="1">
        <f t="shared" si="8"/>
        <v>30</v>
      </c>
      <c r="E32" s="2">
        <f t="shared" si="5"/>
        <v>4</v>
      </c>
      <c r="F32" s="16"/>
      <c r="G32" s="14"/>
      <c r="H32" s="14"/>
      <c r="I32" s="14"/>
      <c r="J32" s="14"/>
      <c r="K32" s="14">
        <v>1</v>
      </c>
      <c r="L32" s="14">
        <v>2</v>
      </c>
      <c r="M32" s="14" t="s">
        <v>19</v>
      </c>
      <c r="N32" s="14">
        <v>4</v>
      </c>
      <c r="O32" s="14"/>
      <c r="P32" s="14"/>
      <c r="Q32" s="14"/>
      <c r="R32" s="14"/>
      <c r="S32" s="14"/>
      <c r="T32" s="14"/>
      <c r="U32" s="14"/>
      <c r="V32" s="26"/>
      <c r="W32" s="29" t="s">
        <v>53</v>
      </c>
    </row>
    <row r="33" spans="1:23" ht="12.75">
      <c r="A33" s="16" t="s">
        <v>39</v>
      </c>
      <c r="B33" s="1">
        <f t="shared" si="6"/>
        <v>30</v>
      </c>
      <c r="C33" s="1">
        <f t="shared" si="7"/>
        <v>0</v>
      </c>
      <c r="D33" s="1">
        <f t="shared" si="8"/>
        <v>30</v>
      </c>
      <c r="E33" s="2">
        <f t="shared" si="5"/>
        <v>3</v>
      </c>
      <c r="F33" s="17"/>
      <c r="G33" s="14"/>
      <c r="H33" s="14"/>
      <c r="I33" s="14"/>
      <c r="J33" s="14"/>
      <c r="K33" s="14"/>
      <c r="L33" s="14"/>
      <c r="M33" s="14"/>
      <c r="N33" s="14"/>
      <c r="O33" s="14">
        <v>0</v>
      </c>
      <c r="P33" s="14">
        <v>2</v>
      </c>
      <c r="Q33" s="14" t="s">
        <v>19</v>
      </c>
      <c r="R33" s="14">
        <v>3</v>
      </c>
      <c r="S33" s="14"/>
      <c r="T33" s="14"/>
      <c r="U33" s="14"/>
      <c r="V33" s="26"/>
      <c r="W33" s="29" t="s">
        <v>67</v>
      </c>
    </row>
    <row r="34" spans="1:23" ht="12.75">
      <c r="A34" s="16" t="s">
        <v>40</v>
      </c>
      <c r="B34" s="1">
        <f t="shared" si="6"/>
        <v>30</v>
      </c>
      <c r="C34" s="1">
        <f t="shared" si="7"/>
        <v>0</v>
      </c>
      <c r="D34" s="1">
        <f t="shared" si="8"/>
        <v>30</v>
      </c>
      <c r="E34" s="2">
        <f t="shared" si="5"/>
        <v>3</v>
      </c>
      <c r="F34" s="17"/>
      <c r="G34" s="14"/>
      <c r="H34" s="14"/>
      <c r="I34" s="14"/>
      <c r="J34" s="14"/>
      <c r="K34" s="14"/>
      <c r="L34" s="14"/>
      <c r="M34" s="14"/>
      <c r="N34" s="14"/>
      <c r="O34" s="14">
        <v>0</v>
      </c>
      <c r="P34" s="14">
        <v>2</v>
      </c>
      <c r="Q34" s="14" t="s">
        <v>19</v>
      </c>
      <c r="R34" s="14">
        <v>3</v>
      </c>
      <c r="S34" s="14"/>
      <c r="T34" s="14"/>
      <c r="U34" s="14"/>
      <c r="V34" s="26"/>
      <c r="W34" s="29" t="s">
        <v>64</v>
      </c>
    </row>
    <row r="35" spans="1:23" ht="12.75">
      <c r="A35" s="16" t="s">
        <v>41</v>
      </c>
      <c r="B35" s="1">
        <f t="shared" si="6"/>
        <v>30</v>
      </c>
      <c r="C35" s="1">
        <f t="shared" si="7"/>
        <v>30</v>
      </c>
      <c r="D35" s="1">
        <f t="shared" si="8"/>
        <v>0</v>
      </c>
      <c r="E35" s="2">
        <f t="shared" si="5"/>
        <v>3</v>
      </c>
      <c r="F35" s="16"/>
      <c r="G35" s="16">
        <v>2</v>
      </c>
      <c r="H35" s="16">
        <v>0</v>
      </c>
      <c r="I35" s="32" t="s">
        <v>20</v>
      </c>
      <c r="J35" s="16">
        <v>3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25"/>
      <c r="W35" s="29" t="s">
        <v>70</v>
      </c>
    </row>
    <row r="36" spans="1:23" ht="12.75">
      <c r="A36" s="16" t="s">
        <v>42</v>
      </c>
      <c r="B36" s="1">
        <f t="shared" si="6"/>
        <v>30</v>
      </c>
      <c r="C36" s="1">
        <f t="shared" si="7"/>
        <v>30</v>
      </c>
      <c r="D36" s="1">
        <f t="shared" si="8"/>
        <v>0</v>
      </c>
      <c r="E36" s="2">
        <f t="shared" si="5"/>
        <v>2</v>
      </c>
      <c r="F36" s="17"/>
      <c r="G36" s="12"/>
      <c r="H36" s="12"/>
      <c r="I36" s="12"/>
      <c r="J36" s="30"/>
      <c r="K36" s="31">
        <v>2</v>
      </c>
      <c r="L36" s="31">
        <v>0</v>
      </c>
      <c r="M36" s="31" t="s">
        <v>19</v>
      </c>
      <c r="N36" s="31">
        <v>2</v>
      </c>
      <c r="O36" s="30"/>
      <c r="P36" s="12"/>
      <c r="Q36" s="12"/>
      <c r="R36" s="12"/>
      <c r="S36" s="12"/>
      <c r="T36" s="14"/>
      <c r="U36" s="14"/>
      <c r="V36" s="26"/>
      <c r="W36" s="29" t="s">
        <v>51</v>
      </c>
    </row>
    <row r="37" spans="1:23" ht="12.75">
      <c r="A37" s="16" t="s">
        <v>43</v>
      </c>
      <c r="B37" s="1">
        <f t="shared" si="6"/>
        <v>45</v>
      </c>
      <c r="C37" s="1">
        <f t="shared" si="7"/>
        <v>30</v>
      </c>
      <c r="D37" s="1">
        <f t="shared" si="8"/>
        <v>15</v>
      </c>
      <c r="E37" s="2">
        <f t="shared" si="5"/>
        <v>2</v>
      </c>
      <c r="F37" s="16"/>
      <c r="G37" s="12"/>
      <c r="H37" s="12"/>
      <c r="I37" s="12"/>
      <c r="J37" s="12"/>
      <c r="K37" s="16">
        <v>2</v>
      </c>
      <c r="L37" s="16">
        <v>1</v>
      </c>
      <c r="M37" s="16" t="s">
        <v>20</v>
      </c>
      <c r="N37" s="16">
        <v>2</v>
      </c>
      <c r="O37" s="12"/>
      <c r="P37" s="12"/>
      <c r="Q37" s="12"/>
      <c r="R37" s="12"/>
      <c r="S37" s="12"/>
      <c r="T37" s="14"/>
      <c r="U37" s="14"/>
      <c r="V37" s="26"/>
      <c r="W37" s="29" t="s">
        <v>71</v>
      </c>
    </row>
    <row r="38" spans="1:23" ht="12.75">
      <c r="A38" s="16" t="s">
        <v>44</v>
      </c>
      <c r="B38" s="1">
        <f>SUM(C38:D38)</f>
        <v>570</v>
      </c>
      <c r="C38" s="1">
        <f>(G38+K38+O38+S38)*15</f>
        <v>0</v>
      </c>
      <c r="D38" s="1">
        <f>(H38+L38+P38+T38)*15</f>
        <v>570</v>
      </c>
      <c r="E38" s="2">
        <f t="shared" si="5"/>
        <v>30</v>
      </c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v>0</v>
      </c>
      <c r="T38" s="14">
        <v>38</v>
      </c>
      <c r="U38" s="12" t="s">
        <v>19</v>
      </c>
      <c r="V38" s="27">
        <v>30</v>
      </c>
      <c r="W38" s="29" t="s">
        <v>55</v>
      </c>
    </row>
    <row r="39" spans="1:23" ht="13.5" customHeight="1">
      <c r="A39" s="6" t="s">
        <v>8</v>
      </c>
      <c r="B39" s="2">
        <f>SUM(B8:B38)</f>
        <v>1695</v>
      </c>
      <c r="C39" s="2">
        <f>SUM(C8:C38)</f>
        <v>570</v>
      </c>
      <c r="D39" s="2">
        <f>SUM(D8:D38)</f>
        <v>1125</v>
      </c>
      <c r="E39" s="2">
        <f>+E7+E13+E19</f>
        <v>120</v>
      </c>
      <c r="F39" s="1"/>
      <c r="G39" s="12">
        <f aca="true" t="shared" si="9" ref="G39:V39">SUM(G8:G38)</f>
        <v>13</v>
      </c>
      <c r="H39" s="12">
        <f t="shared" si="9"/>
        <v>12</v>
      </c>
      <c r="I39" s="12">
        <f t="shared" si="9"/>
        <v>0</v>
      </c>
      <c r="J39" s="7">
        <f t="shared" si="9"/>
        <v>28</v>
      </c>
      <c r="K39" s="12">
        <f t="shared" si="9"/>
        <v>13</v>
      </c>
      <c r="L39" s="12">
        <f t="shared" si="9"/>
        <v>15</v>
      </c>
      <c r="M39" s="12">
        <f t="shared" si="9"/>
        <v>0</v>
      </c>
      <c r="N39" s="7">
        <f t="shared" si="9"/>
        <v>32</v>
      </c>
      <c r="O39" s="12">
        <f t="shared" si="9"/>
        <v>12</v>
      </c>
      <c r="P39" s="12">
        <f t="shared" si="9"/>
        <v>10</v>
      </c>
      <c r="Q39" s="12">
        <f t="shared" si="9"/>
        <v>0</v>
      </c>
      <c r="R39" s="7">
        <f t="shared" si="9"/>
        <v>30</v>
      </c>
      <c r="S39" s="12">
        <f t="shared" si="9"/>
        <v>0</v>
      </c>
      <c r="T39" s="12">
        <f t="shared" si="9"/>
        <v>38</v>
      </c>
      <c r="U39" s="12">
        <f t="shared" si="9"/>
        <v>0</v>
      </c>
      <c r="V39" s="28">
        <f t="shared" si="9"/>
        <v>30</v>
      </c>
      <c r="W39" s="29"/>
    </row>
    <row r="40" spans="2:5" ht="12.75">
      <c r="B40" s="11"/>
      <c r="C40" s="11"/>
      <c r="D40" s="11"/>
      <c r="E40" s="11"/>
    </row>
    <row r="41" ht="12.75">
      <c r="E41" s="9"/>
    </row>
    <row r="42" spans="2:5" ht="12.75">
      <c r="B42" s="20">
        <f>SUM(C42:D42)</f>
        <v>1</v>
      </c>
      <c r="C42" s="20">
        <f>+C39/B39</f>
        <v>0.336283185840708</v>
      </c>
      <c r="D42" s="20">
        <f>+D39/B39</f>
        <v>0.6637168141592921</v>
      </c>
      <c r="E42" s="9"/>
    </row>
    <row r="43" ht="12.75">
      <c r="E43" s="9"/>
    </row>
    <row r="44" ht="12.75">
      <c r="B44" s="18" t="s">
        <v>12</v>
      </c>
    </row>
    <row r="45" ht="12.75">
      <c r="B45" s="5" t="s">
        <v>13</v>
      </c>
    </row>
    <row r="46" ht="12.75">
      <c r="B46" s="5" t="s">
        <v>14</v>
      </c>
    </row>
    <row r="47" ht="12.75">
      <c r="B47" s="5" t="s">
        <v>18</v>
      </c>
    </row>
  </sheetData>
  <sheetProtection/>
  <mergeCells count="22">
    <mergeCell ref="A13:D13"/>
    <mergeCell ref="A19:D19"/>
    <mergeCell ref="W1:W6"/>
    <mergeCell ref="A1:A6"/>
    <mergeCell ref="S5:V5"/>
    <mergeCell ref="G1:V2"/>
    <mergeCell ref="E3:E6"/>
    <mergeCell ref="O3:V3"/>
    <mergeCell ref="A7:D7"/>
    <mergeCell ref="G3:N3"/>
    <mergeCell ref="G4:J4"/>
    <mergeCell ref="G5:J5"/>
    <mergeCell ref="F1:F6"/>
    <mergeCell ref="B1:E2"/>
    <mergeCell ref="C3:C6"/>
    <mergeCell ref="B3:B6"/>
    <mergeCell ref="D3:D6"/>
    <mergeCell ref="S4:V4"/>
    <mergeCell ref="O5:R5"/>
    <mergeCell ref="K4:N4"/>
    <mergeCell ref="K5:N5"/>
    <mergeCell ref="O4:R4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57" r:id="rId1"/>
  <headerFooter alignWithMargins="0">
    <oddHeader>&amp;LDE GTK&amp;C&amp;"Arial,Félkövér"&amp;14Gazdálkodás és menedzsment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Kovács Szabolcs</cp:lastModifiedBy>
  <cp:lastPrinted>2017-04-19T07:48:04Z</cp:lastPrinted>
  <dcterms:created xsi:type="dcterms:W3CDTF">2004-07-21T14:12:46Z</dcterms:created>
  <dcterms:modified xsi:type="dcterms:W3CDTF">2020-08-31T06:53:47Z</dcterms:modified>
  <cp:category/>
  <cp:version/>
  <cp:contentType/>
  <cp:contentStatus/>
</cp:coreProperties>
</file>